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4" i="3" l="1"/>
  <c r="L14" i="3" s="1"/>
  <c r="F13" i="3"/>
  <c r="H13" i="3"/>
  <c r="M13" i="3" s="1"/>
  <c r="H14" i="3"/>
  <c r="M14" i="3" s="1"/>
  <c r="L13" i="3"/>
  <c r="I14" i="3"/>
  <c r="J13" i="3"/>
  <c r="O13" i="3"/>
  <c r="AF8" i="3"/>
  <c r="N13" i="3" l="1"/>
  <c r="N14" i="3"/>
  <c r="O14" i="3"/>
  <c r="J14" i="3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<sst xmlns="http://schemas.openxmlformats.org/spreadsheetml/2006/main" count="76" uniqueCount="33">
  <si>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</si>
  <si>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</si>
  <si>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</si>
  <si>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</si>
  <si>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</si>
  <si>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</si>
  <si>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</si>
  <si>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</si>
  <si>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</si>
  <si>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</si>
  <si>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</si>
  <si>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</si>
  <si>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</si>
  <si>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</si>
  <si>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</si>
  <si>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</si>
  <si>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</si>
  <si>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</si>
  <si>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</si>
  <si>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Viri = Leppävirran Viri  (1937)</t>
  </si>
  <si>
    <t>Ville Holopainen</t>
  </si>
  <si>
    <t>2.</t>
  </si>
  <si>
    <t>4.</t>
  </si>
  <si>
    <t>7.</t>
  </si>
  <si>
    <t>10.</t>
  </si>
  <si>
    <t>Viri</t>
  </si>
  <si>
    <t>2.1.1974</t>
  </si>
  <si>
    <t>Kerimäen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</si>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</sst>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2002</v>
      </c>
      <c r="Y4" s="12" t="s">
        <v>21</v>
      </c>
      <c r="Z4" s="1" t="s">
        <v>25</v>
      </c>
      <c r="AA4" s="12">
        <v>18</v>
      </c>
      <c r="AB4" s="12">
        <v>3</v>
      </c>
      <c r="AC4" s="12">
        <v>12</v>
      </c>
      <c r="AD4" s="12">
        <v>11</v>
      </c>
      <c r="AE4" s="12">
        <v>64</v>
      </c>
      <c r="AF4" s="68">
        <v>0.60370000000000001</v>
      </c>
      <c r="AG4" s="10">
        <v>106</v>
      </c>
      <c r="AH4" s="56"/>
      <c r="AI4" s="56"/>
      <c r="AJ4" s="56"/>
      <c r="AK4" s="7"/>
      <c r="AL4" s="10"/>
      <c r="AM4" s="12">
        <v>5</v>
      </c>
      <c r="AN4" s="12">
        <v>0</v>
      </c>
      <c r="AO4" s="12">
        <v>2</v>
      </c>
      <c r="AP4" s="12">
        <v>1</v>
      </c>
      <c r="AQ4" s="12">
        <v>12</v>
      </c>
      <c r="AR4" s="58">
        <v>0.42849999999999999</v>
      </c>
      <c r="AS4" s="57">
        <v>28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22</v>
      </c>
      <c r="Z5" s="1" t="s">
        <v>25</v>
      </c>
      <c r="AA5" s="12">
        <v>17</v>
      </c>
      <c r="AB5" s="12">
        <v>1</v>
      </c>
      <c r="AC5" s="12">
        <v>6</v>
      </c>
      <c r="AD5" s="12">
        <v>5</v>
      </c>
      <c r="AE5" s="12">
        <v>37</v>
      </c>
      <c r="AF5" s="68">
        <v>0.46250000000000002</v>
      </c>
      <c r="AG5" s="10">
        <v>80</v>
      </c>
      <c r="AH5" s="56"/>
      <c r="AI5" s="56"/>
      <c r="AJ5" s="56"/>
      <c r="AK5" s="7"/>
      <c r="AL5" s="10"/>
      <c r="AM5" s="12">
        <v>3</v>
      </c>
      <c r="AN5" s="12">
        <v>0</v>
      </c>
      <c r="AO5" s="12">
        <v>1</v>
      </c>
      <c r="AP5" s="12">
        <v>0</v>
      </c>
      <c r="AQ5" s="12">
        <v>6</v>
      </c>
      <c r="AR5" s="58">
        <v>0.42849999999999999</v>
      </c>
      <c r="AS5" s="57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 t="s">
        <v>23</v>
      </c>
      <c r="Z6" s="1" t="s">
        <v>25</v>
      </c>
      <c r="AA6" s="12">
        <v>12</v>
      </c>
      <c r="AB6" s="12">
        <v>1</v>
      </c>
      <c r="AC6" s="12">
        <v>3</v>
      </c>
      <c r="AD6" s="12">
        <v>3</v>
      </c>
      <c r="AE6" s="12">
        <v>27</v>
      </c>
      <c r="AF6" s="68">
        <v>0.48209999999999997</v>
      </c>
      <c r="AG6" s="10">
        <v>56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2005</v>
      </c>
      <c r="Y7" s="12" t="s">
        <v>24</v>
      </c>
      <c r="Z7" s="1" t="s">
        <v>25</v>
      </c>
      <c r="AA7" s="12">
        <v>17</v>
      </c>
      <c r="AB7" s="12">
        <v>0</v>
      </c>
      <c r="AC7" s="12">
        <v>5</v>
      </c>
      <c r="AD7" s="12">
        <v>4</v>
      </c>
      <c r="AE7" s="12">
        <v>44</v>
      </c>
      <c r="AF7" s="68">
        <v>0.47820000000000001</v>
      </c>
      <c r="AG7" s="10">
        <v>92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8"/>
      <c r="AS7" s="5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64</v>
      </c>
      <c r="AB8" s="36">
        <f>SUM(AB4:AB7)</f>
        <v>5</v>
      </c>
      <c r="AC8" s="36">
        <f>SUM(AC4:AC7)</f>
        <v>26</v>
      </c>
      <c r="AD8" s="36">
        <f>SUM(AD4:AD7)</f>
        <v>23</v>
      </c>
      <c r="AE8" s="36">
        <f>SUM(AE4:AE7)</f>
        <v>172</v>
      </c>
      <c r="AF8" s="37">
        <f>PRODUCT(AE8/AG8)</f>
        <v>0.51497005988023947</v>
      </c>
      <c r="AG8" s="21">
        <f>SUM(AG4:AG7)</f>
        <v>334</v>
      </c>
      <c r="AH8" s="18"/>
      <c r="AI8" s="29"/>
      <c r="AJ8" s="42"/>
      <c r="AK8" s="43"/>
      <c r="AL8" s="10"/>
      <c r="AM8" s="36">
        <f>SUM(AM4:AM7)</f>
        <v>8</v>
      </c>
      <c r="AN8" s="36">
        <f>SUM(AN4:AN7)</f>
        <v>0</v>
      </c>
      <c r="AO8" s="36">
        <f>SUM(AO4:AO7)</f>
        <v>3</v>
      </c>
      <c r="AP8" s="36">
        <f>SUM(AP4:AP7)</f>
        <v>1</v>
      </c>
      <c r="AQ8" s="36">
        <f>SUM(AQ4:AQ7)</f>
        <v>18</v>
      </c>
      <c r="AR8" s="37">
        <f>PRODUCT(AQ8/AS8)</f>
        <v>0.42857142857142855</v>
      </c>
      <c r="AS8" s="39">
        <f>SUM(AS4:AS7)</f>
        <v>42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31</v>
      </c>
      <c r="O10" s="7" t="s">
        <v>32</v>
      </c>
      <c r="Q10" s="17"/>
      <c r="R10" s="17" t="s">
        <v>10</v>
      </c>
      <c r="S10" s="17"/>
      <c r="T10" s="55" t="s">
        <v>27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72</v>
      </c>
      <c r="F13" s="48">
        <f>PRODUCT(AB8+AN8)</f>
        <v>5</v>
      </c>
      <c r="G13" s="48">
        <f>PRODUCT(AC8+AO8)</f>
        <v>29</v>
      </c>
      <c r="H13" s="48">
        <f>PRODUCT(AD8+AP8)</f>
        <v>24</v>
      </c>
      <c r="I13" s="48">
        <f>PRODUCT(AE8+AQ8)</f>
        <v>190</v>
      </c>
      <c r="J13" s="67">
        <f>PRODUCT(I13/K13)</f>
        <v>0.50531914893617025</v>
      </c>
      <c r="K13" s="10">
        <f>PRODUCT(AG8+AS8)</f>
        <v>376</v>
      </c>
      <c r="L13" s="54">
        <f>PRODUCT((F13+G13)/E13)</f>
        <v>0.47222222222222221</v>
      </c>
      <c r="M13" s="54">
        <f>PRODUCT(H13/E13)</f>
        <v>0.33333333333333331</v>
      </c>
      <c r="N13" s="54">
        <f>PRODUCT((F13+G13+H13)/E13)</f>
        <v>0.80555555555555558</v>
      </c>
      <c r="O13" s="54">
        <f>PRODUCT(I13/E13)</f>
        <v>2.6388888888888888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72</v>
      </c>
      <c r="F14" s="48">
        <f t="shared" ref="F14:I14" si="0">SUM(F11:F13)</f>
        <v>5</v>
      </c>
      <c r="G14" s="48">
        <f t="shared" si="0"/>
        <v>29</v>
      </c>
      <c r="H14" s="48">
        <f t="shared" si="0"/>
        <v>24</v>
      </c>
      <c r="I14" s="48">
        <f t="shared" si="0"/>
        <v>190</v>
      </c>
      <c r="J14" s="67">
        <f>PRODUCT(I14/K14)</f>
        <v>0.50531914893617025</v>
      </c>
      <c r="K14" s="16">
        <f>SUM(K11:K13)</f>
        <v>376</v>
      </c>
      <c r="L14" s="54">
        <f>PRODUCT((F14+G14)/E14)</f>
        <v>0.47222222222222221</v>
      </c>
      <c r="M14" s="54">
        <f>PRODUCT(H14/E14)</f>
        <v>0.33333333333333331</v>
      </c>
      <c r="N14" s="54">
        <f>PRODUCT((F14+G14+H14)/E14)</f>
        <v>0.80555555555555558</v>
      </c>
      <c r="O14" s="54">
        <f>PRODUCT(I14/E14)</f>
        <v>2.6388888888888888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2018-09-06T08:53:22Z</dcterms:modified>
</cp:coreProperties>
</file>